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570" windowHeight="4830" tabRatio="725" activeTab="0"/>
  </bookViews>
  <sheets>
    <sheet name="Январь 2018" sheetId="1" r:id="rId1"/>
  </sheets>
  <definedNames>
    <definedName name="_xlnm._FilterDatabase" localSheetId="0" hidden="1">'Январь 2018'!$A$6:$S$39</definedName>
  </definedNames>
  <calcPr fullCalcOnLoad="1"/>
</workbook>
</file>

<file path=xl/sharedStrings.xml><?xml version="1.0" encoding="utf-8"?>
<sst xmlns="http://schemas.openxmlformats.org/spreadsheetml/2006/main" count="61" uniqueCount="34">
  <si>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</si>
  <si>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</si>
  <si>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</si>
  <si>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</si>
  <si>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</si>
  <si>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</si>
  <si>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</si>
  <si>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</si>
  <si>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</si>
  <si>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</si>
  <si>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</si>
  <si>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</si>
  <si>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</si>
  <si>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</si>
  <si>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</si>
  <si>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</si>
  <si>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</si>
  <si>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</si>
  <si>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</si>
  <si>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</si>
  <si>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</si>
  <si>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</si>
  <si>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</si>
  <si>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</si>
  <si>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</si>
  <si>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</si>
  <si>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</si>
  <si>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</si>
  <si>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</si>
  <si>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</si>
  <si>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</si>
  <si>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</si>
  <si>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январе 2018г.</t>
  </si>
  <si>
    <t>АО "Мособлэнерго"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</si>
</sst>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"/>
    <numFmt numFmtId="179" formatCode="0.00000"/>
    <numFmt numFmtId="180" formatCode="0.0000"/>
    <numFmt numFmtId="181" formatCode="#,##0_ ;\-#,##0\ "/>
    <numFmt numFmtId="182" formatCode="0.0"/>
    <numFmt numFmtId="183" formatCode="[$-1010419]#,##0;\-#,##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  <numFmt numFmtId="187" formatCode="0.00000000"/>
    <numFmt numFmtId="188" formatCode="0.0000000"/>
    <numFmt numFmtId="189" formatCode="0.000000"/>
    <numFmt numFmtId="190" formatCode="#,##0_р_."/>
    <numFmt numFmtId="191" formatCode="[$-10419]#,##0;\-#,##0"/>
    <numFmt numFmtId="192" formatCode="[$-10419]#,##0.0;\-#,##0.0"/>
    <numFmt numFmtId="193" formatCode="[$-10419]#,##0.000;\-#,##0.000"/>
    <numFmt numFmtId="194" formatCode="[$-10419]#,##0.00;\-#,##0.00"/>
    <numFmt numFmtId="19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1" fillId="0" borderId="15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vertical="center"/>
    </xf>
    <xf numFmtId="3" fontId="32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3" fontId="41" fillId="0" borderId="28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2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2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3" xfId="56"/>
    <cellStyle name="Обычный 33" xfId="57"/>
    <cellStyle name="Обычный 4" xfId="58"/>
    <cellStyle name="Обычный 5" xfId="59"/>
    <cellStyle name="Обычный 81" xfId="60"/>
    <cellStyle name="Обычный 89" xfId="61"/>
    <cellStyle name="Обычный 9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Normal="85" zoomScaleSheetLayoutView="90" zoomScalePageLayoutView="0" workbookViewId="0" topLeftCell="A1">
      <pane ySplit="6" topLeftCell="A22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2"/>
    </row>
    <row r="2" spans="1:14" s="1" customFormat="1" ht="13.5" thickTop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2"/>
    </row>
    <row r="3" spans="1:14" s="1" customFormat="1" ht="32.25" customHeight="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N3" s="2"/>
    </row>
    <row r="4" spans="1:14" s="1" customFormat="1" ht="13.5" thickBot="1">
      <c r="A4" s="3"/>
      <c r="B4" s="3"/>
      <c r="C4" s="70"/>
      <c r="D4" s="70"/>
      <c r="E4" s="70"/>
      <c r="F4" s="70"/>
      <c r="G4" s="70"/>
      <c r="H4" s="70"/>
      <c r="I4" s="70"/>
      <c r="J4" s="3"/>
      <c r="K4" s="3"/>
      <c r="L4" s="3"/>
      <c r="M4" s="2"/>
      <c r="N4" s="2"/>
    </row>
    <row r="5" spans="1:14" s="1" customFormat="1" ht="34.5" customHeight="1">
      <c r="A5" s="71" t="s">
        <v>0</v>
      </c>
      <c r="B5" s="73" t="s">
        <v>5</v>
      </c>
      <c r="C5" s="75" t="s">
        <v>6</v>
      </c>
      <c r="D5" s="77" t="s">
        <v>29</v>
      </c>
      <c r="E5" s="83" t="s">
        <v>27</v>
      </c>
      <c r="F5" s="83"/>
      <c r="G5" s="83"/>
      <c r="H5" s="77"/>
      <c r="I5" s="80" t="s">
        <v>7</v>
      </c>
      <c r="J5" s="81"/>
      <c r="K5" s="81"/>
      <c r="L5" s="82"/>
      <c r="N5" s="2"/>
    </row>
    <row r="6" spans="1:14" s="1" customFormat="1" ht="24" customHeight="1" thickBot="1">
      <c r="A6" s="72"/>
      <c r="B6" s="74"/>
      <c r="C6" s="76"/>
      <c r="D6" s="78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8"/>
      <c r="C7" s="43"/>
      <c r="D7" s="43"/>
      <c r="E7" s="37"/>
      <c r="F7" s="28"/>
      <c r="G7" s="28"/>
      <c r="H7" s="29"/>
      <c r="I7" s="37"/>
      <c r="J7" s="28"/>
      <c r="K7" s="28"/>
      <c r="L7" s="29"/>
    </row>
    <row r="8" spans="1:12" ht="15">
      <c r="A8" s="8">
        <v>1</v>
      </c>
      <c r="B8" s="30" t="s">
        <v>22</v>
      </c>
      <c r="C8" s="44" t="s">
        <v>8</v>
      </c>
      <c r="D8" s="50">
        <f>E8+F8+G8+H8</f>
        <v>279.717</v>
      </c>
      <c r="E8" s="11">
        <f>E9</f>
        <v>0</v>
      </c>
      <c r="F8" s="9">
        <f>F9</f>
        <v>0</v>
      </c>
      <c r="G8" s="9">
        <f>G9</f>
        <v>279.717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9"/>
      <c r="C9" s="45" t="s">
        <v>9</v>
      </c>
      <c r="D9" s="51">
        <f>E9+F9+G9+H9</f>
        <v>279.717</v>
      </c>
      <c r="E9" s="41">
        <v>0</v>
      </c>
      <c r="F9" s="33">
        <v>0</v>
      </c>
      <c r="G9" s="33">
        <v>279.717</v>
      </c>
      <c r="H9" s="34">
        <v>0</v>
      </c>
      <c r="I9" s="41">
        <v>0</v>
      </c>
      <c r="J9" s="33">
        <v>0</v>
      </c>
      <c r="K9" s="33">
        <v>0</v>
      </c>
      <c r="L9" s="34">
        <v>0</v>
      </c>
    </row>
    <row r="10" spans="1:12" ht="15">
      <c r="A10" s="4" t="s">
        <v>11</v>
      </c>
      <c r="B10" s="40"/>
      <c r="C10" s="46"/>
      <c r="D10" s="52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4" t="s">
        <v>8</v>
      </c>
      <c r="D11" s="50">
        <f>E11+F11+G11+H11</f>
        <v>5780.4839999999995</v>
      </c>
      <c r="E11" s="11">
        <f>E12</f>
        <v>392.007</v>
      </c>
      <c r="F11" s="9">
        <f>F12</f>
        <v>3764.795</v>
      </c>
      <c r="G11" s="9">
        <f>G12</f>
        <v>1462.552</v>
      </c>
      <c r="H11" s="10">
        <f>H12</f>
        <v>161.13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7" t="s">
        <v>9</v>
      </c>
      <c r="D12" s="53">
        <f>E12+F12+G12+H12</f>
        <v>5780.4839999999995</v>
      </c>
      <c r="E12" s="16">
        <v>392.007</v>
      </c>
      <c r="F12" s="14">
        <v>3764.795</v>
      </c>
      <c r="G12" s="14">
        <f>1250.453+212.099</f>
        <v>1462.552</v>
      </c>
      <c r="H12" s="15">
        <v>161.13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4" t="s">
        <v>8</v>
      </c>
      <c r="D13" s="50">
        <f>E13+F13+G13+H13</f>
        <v>1130.009</v>
      </c>
      <c r="E13" s="11">
        <f>E14</f>
        <v>0</v>
      </c>
      <c r="F13" s="9">
        <f>F14</f>
        <v>1130.009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9"/>
      <c r="C14" s="45" t="s">
        <v>9</v>
      </c>
      <c r="D14" s="51">
        <f>E14+F14+G14+H14</f>
        <v>1130.009</v>
      </c>
      <c r="E14" s="41">
        <v>0</v>
      </c>
      <c r="F14" s="33">
        <v>1130.009</v>
      </c>
      <c r="G14" s="33">
        <v>0</v>
      </c>
      <c r="H14" s="34">
        <v>0</v>
      </c>
      <c r="I14" s="41">
        <v>0</v>
      </c>
      <c r="J14" s="33">
        <v>0</v>
      </c>
      <c r="K14" s="33">
        <v>0</v>
      </c>
      <c r="L14" s="34">
        <v>0</v>
      </c>
    </row>
    <row r="15" spans="1:12" ht="15">
      <c r="A15" s="4" t="s">
        <v>12</v>
      </c>
      <c r="B15" s="40"/>
      <c r="C15" s="48"/>
      <c r="D15" s="52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4" t="s">
        <v>8</v>
      </c>
      <c r="D16" s="50">
        <f>E16+F16+G16+H16</f>
        <v>5123.665</v>
      </c>
      <c r="E16" s="11">
        <f>E17</f>
        <v>2850.244</v>
      </c>
      <c r="F16" s="9">
        <f>F17</f>
        <v>0</v>
      </c>
      <c r="G16" s="9">
        <f>G17</f>
        <v>2273.421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9"/>
      <c r="C17" s="45" t="s">
        <v>9</v>
      </c>
      <c r="D17" s="51">
        <f>E17+F17+G17+H17</f>
        <v>5123.665</v>
      </c>
      <c r="E17" s="41">
        <v>2850.244</v>
      </c>
      <c r="F17" s="32">
        <v>0</v>
      </c>
      <c r="G17" s="33">
        <f>1049.322+1224.099</f>
        <v>2273.421</v>
      </c>
      <c r="H17" s="34">
        <v>0</v>
      </c>
      <c r="I17" s="41">
        <v>0</v>
      </c>
      <c r="J17" s="33">
        <v>0</v>
      </c>
      <c r="K17" s="33">
        <v>0</v>
      </c>
      <c r="L17" s="34">
        <v>0</v>
      </c>
    </row>
    <row r="18" spans="1:12" ht="15">
      <c r="A18" s="27" t="s">
        <v>30</v>
      </c>
      <c r="B18" s="38"/>
      <c r="C18" s="62"/>
      <c r="D18" s="63"/>
      <c r="E18" s="64"/>
      <c r="F18" s="65"/>
      <c r="G18" s="65"/>
      <c r="H18" s="66"/>
      <c r="I18" s="64"/>
      <c r="J18" s="65"/>
      <c r="K18" s="65"/>
      <c r="L18" s="66"/>
    </row>
    <row r="19" spans="1:12" ht="15">
      <c r="A19" s="8">
        <v>5</v>
      </c>
      <c r="B19" s="30" t="s">
        <v>31</v>
      </c>
      <c r="C19" s="44" t="s">
        <v>8</v>
      </c>
      <c r="D19" s="50">
        <f>E19+F19+G19+H19</f>
        <v>4201.626</v>
      </c>
      <c r="E19" s="11">
        <f>E20</f>
        <v>777.205</v>
      </c>
      <c r="F19" s="9">
        <f>F20</f>
        <v>2999.986</v>
      </c>
      <c r="G19" s="9">
        <f>G20</f>
        <v>424.435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6"/>
      <c r="B20" s="57"/>
      <c r="C20" s="58" t="s">
        <v>9</v>
      </c>
      <c r="D20" s="50">
        <f>E20+F20+G20+H20</f>
        <v>4201.626</v>
      </c>
      <c r="E20" s="59">
        <f>777.205</f>
        <v>777.205</v>
      </c>
      <c r="F20" s="60">
        <f>947.265+2052.721</f>
        <v>2999.986</v>
      </c>
      <c r="G20" s="60">
        <f>420.378+4.057</f>
        <v>424.435</v>
      </c>
      <c r="H20" s="61">
        <v>0</v>
      </c>
      <c r="I20" s="59"/>
      <c r="J20" s="60"/>
      <c r="K20" s="60"/>
      <c r="L20" s="61"/>
    </row>
    <row r="21" spans="1:12" ht="15">
      <c r="A21" s="56">
        <v>6</v>
      </c>
      <c r="B21" s="57" t="s">
        <v>33</v>
      </c>
      <c r="C21" s="58" t="s">
        <v>8</v>
      </c>
      <c r="D21" s="50">
        <f>E21+F21+G21+H21</f>
        <v>39.79</v>
      </c>
      <c r="E21" s="59">
        <f>E22</f>
        <v>0</v>
      </c>
      <c r="F21" s="60">
        <f>F22</f>
        <v>0</v>
      </c>
      <c r="G21" s="60">
        <f>G22</f>
        <v>39.79</v>
      </c>
      <c r="H21" s="61">
        <f>H22</f>
        <v>0</v>
      </c>
      <c r="I21" s="59"/>
      <c r="J21" s="60"/>
      <c r="K21" s="60"/>
      <c r="L21" s="61"/>
    </row>
    <row r="22" spans="1:12" ht="15.75" thickBot="1">
      <c r="A22" s="31"/>
      <c r="B22" s="39"/>
      <c r="C22" s="45" t="s">
        <v>9</v>
      </c>
      <c r="D22" s="54">
        <f>E22+F22+G22+H22</f>
        <v>39.79</v>
      </c>
      <c r="E22" s="42">
        <v>0</v>
      </c>
      <c r="F22" s="35">
        <v>0</v>
      </c>
      <c r="G22" s="35">
        <v>39.79</v>
      </c>
      <c r="H22" s="36">
        <v>0</v>
      </c>
      <c r="I22" s="42">
        <v>0</v>
      </c>
      <c r="J22" s="35">
        <v>0</v>
      </c>
      <c r="K22" s="35">
        <v>0</v>
      </c>
      <c r="L22" s="36">
        <v>0</v>
      </c>
    </row>
    <row r="23" spans="1:12" ht="15">
      <c r="A23" s="4" t="s">
        <v>13</v>
      </c>
      <c r="B23" s="40"/>
      <c r="C23" s="48"/>
      <c r="D23" s="52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4" t="s">
        <v>8</v>
      </c>
      <c r="D24" s="50">
        <f>E24+F24+G24+H24</f>
        <v>1770.2529999999997</v>
      </c>
      <c r="E24" s="11">
        <f>E25</f>
        <v>1003.7439999999999</v>
      </c>
      <c r="F24" s="9">
        <f>F25</f>
        <v>0</v>
      </c>
      <c r="G24" s="9">
        <f>G25</f>
        <v>648.871</v>
      </c>
      <c r="H24" s="10">
        <f>H25</f>
        <v>117.638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7" t="s">
        <v>9</v>
      </c>
      <c r="D25" s="50">
        <f>E25+F25+G25+H25</f>
        <v>1770.2529999999997</v>
      </c>
      <c r="E25" s="16">
        <f>574.512+429.232</f>
        <v>1003.7439999999999</v>
      </c>
      <c r="F25" s="14">
        <v>0</v>
      </c>
      <c r="G25" s="14">
        <f>648.154+0.717</f>
        <v>648.871</v>
      </c>
      <c r="H25" s="15">
        <f>117.638</f>
        <v>117.638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4" t="s">
        <v>8</v>
      </c>
      <c r="D26" s="50">
        <f>E26+F26+G26+H26</f>
        <v>1179.699</v>
      </c>
      <c r="E26" s="11">
        <f>E27</f>
        <v>0</v>
      </c>
      <c r="F26" s="9">
        <f>F27</f>
        <v>0</v>
      </c>
      <c r="G26" s="9">
        <f>G27</f>
        <v>1179.699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9"/>
      <c r="C27" s="45" t="s">
        <v>9</v>
      </c>
      <c r="D27" s="54">
        <f>E27+F27+G27+H27</f>
        <v>1179.699</v>
      </c>
      <c r="E27" s="41">
        <v>0</v>
      </c>
      <c r="F27" s="33">
        <v>0</v>
      </c>
      <c r="G27" s="33">
        <v>1179.699</v>
      </c>
      <c r="H27" s="34">
        <v>0</v>
      </c>
      <c r="I27" s="41">
        <v>0</v>
      </c>
      <c r="J27" s="33">
        <v>0</v>
      </c>
      <c r="K27" s="33">
        <v>0</v>
      </c>
      <c r="L27" s="34">
        <v>0</v>
      </c>
    </row>
    <row r="28" spans="1:12" ht="15">
      <c r="A28" s="4" t="s">
        <v>15</v>
      </c>
      <c r="B28" s="40"/>
      <c r="C28" s="48"/>
      <c r="D28" s="52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4" t="s">
        <v>8</v>
      </c>
      <c r="D29" s="50">
        <f>E29+F29+G29+H29</f>
        <v>5072.511</v>
      </c>
      <c r="E29" s="11">
        <f>E30</f>
        <v>0</v>
      </c>
      <c r="F29" s="9">
        <f>F30</f>
        <v>1289.044</v>
      </c>
      <c r="G29" s="9">
        <f>G30</f>
        <v>3783.467</v>
      </c>
      <c r="H29" s="10">
        <f>H30</f>
        <v>0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9"/>
      <c r="C30" s="45" t="s">
        <v>9</v>
      </c>
      <c r="D30" s="51">
        <f>E30+F30+G30+H30</f>
        <v>5072.511</v>
      </c>
      <c r="E30" s="41">
        <v>0</v>
      </c>
      <c r="F30" s="33">
        <v>1289.044</v>
      </c>
      <c r="G30" s="33">
        <f>2574.811+1208.656</f>
        <v>3783.467</v>
      </c>
      <c r="H30" s="34">
        <v>0</v>
      </c>
      <c r="I30" s="41">
        <v>0</v>
      </c>
      <c r="J30" s="33">
        <v>0</v>
      </c>
      <c r="K30" s="33">
        <v>0</v>
      </c>
      <c r="L30" s="34">
        <v>0</v>
      </c>
    </row>
    <row r="31" spans="1:12" ht="15">
      <c r="A31" s="4" t="s">
        <v>17</v>
      </c>
      <c r="B31" s="40"/>
      <c r="C31" s="48"/>
      <c r="D31" s="52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4" t="s">
        <v>8</v>
      </c>
      <c r="D32" s="50">
        <f>E32+F32+G32+H32</f>
        <v>1144.906</v>
      </c>
      <c r="E32" s="11">
        <f>E33</f>
        <v>0</v>
      </c>
      <c r="F32" s="9">
        <f>F33</f>
        <v>0</v>
      </c>
      <c r="G32" s="9">
        <f>G33</f>
        <v>1144.906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9"/>
      <c r="C33" s="45" t="s">
        <v>9</v>
      </c>
      <c r="D33" s="51">
        <f>E33+F33+G33+H33</f>
        <v>1144.906</v>
      </c>
      <c r="E33" s="41">
        <v>0</v>
      </c>
      <c r="F33" s="33">
        <v>0</v>
      </c>
      <c r="G33" s="33">
        <v>1144.906</v>
      </c>
      <c r="H33" s="34">
        <v>0</v>
      </c>
      <c r="I33" s="41">
        <v>0</v>
      </c>
      <c r="J33" s="33">
        <v>0</v>
      </c>
      <c r="K33" s="33">
        <v>0</v>
      </c>
      <c r="L33" s="34">
        <v>0</v>
      </c>
    </row>
    <row r="34" spans="1:12" ht="15">
      <c r="A34" s="4" t="s">
        <v>18</v>
      </c>
      <c r="B34" s="40"/>
      <c r="C34" s="48"/>
      <c r="D34" s="52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4" t="s">
        <v>8</v>
      </c>
      <c r="D35" s="50">
        <f>E35+F35+G35+H35</f>
        <v>2702.154</v>
      </c>
      <c r="E35" s="11">
        <f>E36</f>
        <v>2054.292</v>
      </c>
      <c r="F35" s="9">
        <f>F36</f>
        <v>354.853</v>
      </c>
      <c r="G35" s="9">
        <f>G36</f>
        <v>293.009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7" t="s">
        <v>9</v>
      </c>
      <c r="D36" s="53">
        <f>E36+F36+G36+H36</f>
        <v>2702.154</v>
      </c>
      <c r="E36" s="16">
        <f>2054.292</f>
        <v>2054.292</v>
      </c>
      <c r="F36" s="14">
        <v>354.853</v>
      </c>
      <c r="G36" s="14">
        <v>293.009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4" t="s">
        <v>8</v>
      </c>
      <c r="D37" s="50">
        <f>E37+F37+G37+H37</f>
        <v>1452.772</v>
      </c>
      <c r="E37" s="11">
        <f>E38</f>
        <v>1452.772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9"/>
      <c r="C38" s="45" t="s">
        <v>9</v>
      </c>
      <c r="D38" s="51">
        <f>E38+F38+G38+H38</f>
        <v>1452.772</v>
      </c>
      <c r="E38" s="41">
        <v>1452.772</v>
      </c>
      <c r="F38" s="33">
        <v>0</v>
      </c>
      <c r="G38" s="33">
        <v>0</v>
      </c>
      <c r="H38" s="34">
        <v>0</v>
      </c>
      <c r="I38" s="41">
        <v>0</v>
      </c>
      <c r="J38" s="33">
        <v>0</v>
      </c>
      <c r="K38" s="33">
        <v>0</v>
      </c>
      <c r="L38" s="34">
        <v>0</v>
      </c>
    </row>
    <row r="39" spans="1:12" ht="25.5" customHeight="1" thickBot="1">
      <c r="A39" s="67" t="s">
        <v>21</v>
      </c>
      <c r="B39" s="68"/>
      <c r="C39" s="49"/>
      <c r="D39" s="55">
        <f>D8+D11+D16+D24+D26+D29+D37+D32+D35+D13+D19+D21</f>
        <v>29877.586</v>
      </c>
      <c r="E39" s="20">
        <f>E8+E11+E16+E24+E26+E29+E37+E32+E35+E13+E19+E21</f>
        <v>8530.264</v>
      </c>
      <c r="F39" s="20">
        <f>F8+F11+F16+F24+F26+F29+F37+F32+F35+F13+F19+F21</f>
        <v>9538.687</v>
      </c>
      <c r="G39" s="20">
        <f>G8+G11+G16+G24+G26+G29+G37+G32+G35+G13+G19+G21</f>
        <v>11529.867000000002</v>
      </c>
      <c r="H39" s="55">
        <f>H8+H11+H16+H24+H26+H29+H37+H32+H35+H13+H19+H21</f>
        <v>278.76800000000003</v>
      </c>
      <c r="I39" s="20">
        <v>0</v>
      </c>
      <c r="J39" s="18">
        <v>0</v>
      </c>
      <c r="K39" s="18">
        <v>0</v>
      </c>
      <c r="L39" s="19">
        <v>0</v>
      </c>
    </row>
  </sheetData>
  <sheetProtection/>
  <autoFilter ref="A6:S39"/>
  <mergeCells count="11">
    <mergeCell ref="A1:L1"/>
    <mergeCell ref="I5:L5"/>
    <mergeCell ref="E5:H5"/>
    <mergeCell ref="A39:B39"/>
    <mergeCell ref="A2:L2"/>
    <mergeCell ref="A3:L3"/>
    <mergeCell ref="C4:I4"/>
    <mergeCell ref="A5:A6"/>
    <mergeCell ref="B5:B6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2017-03-06T14:11:15Z</cp:lastPrinted>
  <dcterms:created xsi:type="dcterms:W3CDTF">2010-12-08T08:14:52Z</dcterms:created>
  <dcterms:modified xsi:type="dcterms:W3CDTF">2018-03-12T12:41:23Z</dcterms:modified>
  <cp:category/>
  <cp:version/>
  <cp:contentType/>
  <cp:contentStatus/>
</cp:coreProperties>
</file>